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376" windowHeight="9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<sst xmlns="http://schemas.openxmlformats.org/spreadsheetml/2006/main" count="251" uniqueCount="130">
  <si>
    <t>0210000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</si>
  <si>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</si>
  <si>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</si>
  <si>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Капітальні видатки</t>
  </si>
  <si>
    <t>0210180</t>
  </si>
  <si>
    <t>Інша діяльність у сфері державного управління</t>
  </si>
  <si>
    <t>0218110</t>
  </si>
  <si>
    <t>Заходи із запобігання та ліквідації надзвичайних ситуацій та наслідків стихійного лиха</t>
  </si>
  <si>
    <t>0610000</t>
  </si>
  <si>
    <t>Управління освіти Прилуцької міської ради</t>
  </si>
  <si>
    <t>0610160</t>
  </si>
  <si>
    <t>0611161</t>
  </si>
  <si>
    <t>Забезпечення діяльності інших закладів у сфері освіти</t>
  </si>
  <si>
    <t>0617640</t>
  </si>
  <si>
    <t>Заходи з енергозбереження</t>
  </si>
  <si>
    <t>Співфінансування по проекту НЕФКО 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</t>
  </si>
  <si>
    <t>0800000</t>
  </si>
  <si>
    <t>0813031</t>
  </si>
  <si>
    <t>Надання інших пільг окремим категоріям громадян відповідно до законодавства</t>
  </si>
  <si>
    <t>Капітальні трансферти населенню</t>
  </si>
  <si>
    <t>1000000</t>
  </si>
  <si>
    <t>Відділ культури та туризму  Прилуцької міської ради (головний розпорядник)</t>
  </si>
  <si>
    <t>1010160</t>
  </si>
  <si>
    <t>1014030</t>
  </si>
  <si>
    <t>Забезпечення діяльності бібліотек</t>
  </si>
  <si>
    <t>Управління житлово-комунального господарства Прилуцької міської ради</t>
  </si>
  <si>
    <t>Реконструкція каналізаційної насосної станції № 2 по вулиці Білецького-Носенка,7/2 з заміною каналізаційних мереж</t>
  </si>
  <si>
    <t>«Реконструкція  будівлі (цокольний поверх АТС-4) під центр надання адміністративних послуг по вул. Івана Скоропадського, 102 в м. Прилуки Чернігівської області».</t>
  </si>
  <si>
    <t>Утримання та розвиток автомобільних доріг та дорожньої інфраструктури за рахунок коштів місцевого бюджету</t>
  </si>
  <si>
    <t xml:space="preserve"> Зовнішнє запозичення шляхом залучення кредиту  НЕФКО 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             м.  Прилуки”  </t>
  </si>
  <si>
    <t>Управління містобудування та архітектури Прилуцької міської ради</t>
  </si>
  <si>
    <t>1610160</t>
  </si>
  <si>
    <t>3710000</t>
  </si>
  <si>
    <t>Фінансове управління Прилуцької міської ради</t>
  </si>
  <si>
    <t>3710160</t>
  </si>
  <si>
    <t>Усього</t>
  </si>
  <si>
    <r>
      <t>Управління праці та СЗН  Прилуцької міської ради</t>
    </r>
    <r>
      <rPr>
        <b/>
        <i/>
        <sz val="9"/>
        <color indexed="8"/>
        <rFont val="Times New Roman"/>
        <family val="1"/>
      </rPr>
      <t xml:space="preserve"> </t>
    </r>
  </si>
  <si>
    <r>
      <t>Виконавчий комітет  Прилуцької міської ради</t>
    </r>
    <r>
      <rPr>
        <b/>
        <i/>
        <sz val="9"/>
        <color indexed="8"/>
        <rFont val="Times New Roman"/>
        <family val="1"/>
      </rPr>
      <t xml:space="preserve"> </t>
    </r>
  </si>
  <si>
    <r>
      <t>Будівництво</t>
    </r>
    <r>
      <rPr>
        <b/>
        <vertAlign val="superscript"/>
        <sz val="10"/>
        <color indexed="8"/>
        <rFont val="Times New Roman"/>
        <family val="1"/>
      </rPr>
      <t>-1</t>
    </r>
    <r>
      <rPr>
        <sz val="10"/>
        <color indexed="8"/>
        <rFont val="Times New Roman"/>
        <family val="1"/>
      </rPr>
      <t> об'єктів житлово-комунального господарства</t>
    </r>
  </si>
  <si>
    <r>
      <t>Будівництво</t>
    </r>
    <r>
      <rPr>
        <b/>
        <vertAlign val="superscript"/>
        <sz val="10"/>
        <color indexed="8"/>
        <rFont val="Times New Roman"/>
        <family val="1"/>
      </rPr>
      <t>-1</t>
    </r>
    <r>
      <rPr>
        <sz val="10"/>
        <color indexed="8"/>
        <rFont val="Times New Roman"/>
        <family val="1"/>
      </rPr>
      <t> інших об'єктів соціальної та виробничої інфраструктури комунальної власності</t>
    </r>
  </si>
  <si>
    <t>Бюджет сесія 17.12.19</t>
  </si>
  <si>
    <t>Виконання інвестиційних проектів в рамках здійснення заходів щодо соціально-економічного розвитку окремих територій</t>
  </si>
  <si>
    <t>Виготовлення ПКД по об’єкту: "Капітальний ремонт відділення екстреної та невідкладної допомоги КНП "ПЦМЛ" по вул. Київська, 56 у м. Прилуки Чернігівської обл."</t>
  </si>
  <si>
    <r>
      <t>Будівництво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медичних установ та закладів</t>
    </r>
  </si>
  <si>
    <t>Виготовлення проєктно-кошторисної документації по об’єкту: "Капітальний ремонт дороги по вул.Київській (від вул.Ю.Коптєва до вул.Котляревського) в м.Прилуки Чернігівської області" з поданням та проходженням експертизи ;</t>
  </si>
  <si>
    <t>Виготовлення проєктно-кошторисної документації по об’єкту: "Капітальний ремонт дороги по вул.Костянтинівській (від вул. Гімназичної до вул.Пушкіна) в м.Прилуки Чернігівської області" з поданням та проходженням експертизи</t>
  </si>
  <si>
    <t>Капітальний ремонт дороги по вул.Київській (від вул.Ю.Коптєва до вул.Котляревського) в м.Прилуки Чернігівської області;</t>
  </si>
  <si>
    <t>Капітальний ремонт дороги по вул. Костянтинівській (від вул.Гімназичної до вул.Пушкіна) в м.Прилуки Чернігівської області;</t>
  </si>
  <si>
    <t>Капітальний ремонт дорожнього покриття проїзної частини вул.Незалежності в м.Прилуки Чернігівської області;</t>
  </si>
  <si>
    <t xml:space="preserve">Капітальний ремонт дорожнього покриття проїзної частини вул.Андріївської (від вул.1 Травня до вул.Костянтинівської) в м.Прилуки Чернігівської області </t>
  </si>
  <si>
    <t xml:space="preserve">виготовлення ПКД по об’єкту: "Капітальний ремонт пішохідного переходу з встановленням світлофору по вул. Київська, 56 у м. Прилуки Чернігівської обл." 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</si>
  <si>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</si>
  <si>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</si>
  <si>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</si>
  <si>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</si>
  <si>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Управління капітального будівництва міської ради           м. Прилуки</t>
  </si>
  <si>
    <t xml:space="preserve">вільний залишок,
ПКД по об’єкту: "Капітальний ремонт проїзної частини шляхом улаштування пішохідного переходу по вул. Садовій в м. Прилуки Чернігівської області
</t>
  </si>
  <si>
    <t>виготовлення проектної документації з поданням та проходженням експертизи: "Реконструкція відрізку проїзної частини та тротуару з влаштуванням ливневої каналізації на перехресті вул. Скоропадського та вїзду  Опанасівський в м. Прилуки Чернігівської області</t>
  </si>
  <si>
    <t>виготовлення проектної документації по об`єкту "Капітальний ремонт проїзної частини шляхом улаштування пішохідного переходу на перехресті вул. Земська та вул. Миколаївська в м.Прилуки Чернігівської області"</t>
  </si>
  <si>
    <t>Будівництво залізничного переїзду по вул. Челюскінців (1 км ПК 9) у м. Прилуки Чернігівської області"</t>
  </si>
  <si>
    <t>Капітальний ремонт дорожнього покриття проїзної частини вул. Костянтинівської (від вул. Вокзальної до вул. Гімназичної) в м.Прилуки Чернігівської області" ( АН)</t>
  </si>
  <si>
    <t>Виготовлення проектної документації об`єкту: "Капітальний ремонт житлового будинку (закріплення грунту основи фундаменту методом цементації) по вул. Юрія Коптєва, 60 в м.Прилуки, Чернігівської області</t>
  </si>
  <si>
    <t>Будівництво об'єктів житлово-комунального господарства</t>
  </si>
  <si>
    <t>Капітальний ремонт будівлі НВК № 15 (вимощення, система водовідведення з даху) за адресою: ІІ провулок Миколаївський, 14 А в м. Прилуки Чернігівської області</t>
  </si>
  <si>
    <t>Будівництво громадської вбиральні у центральній частині м. Прилуки Чернігівської області</t>
  </si>
  <si>
    <t>Будівництво інших об'єктів соціальної та виробничої інфраструктури комунальної власності</t>
  </si>
  <si>
    <t xml:space="preserve">Будівництво спортивного майданчику зі штучним покриттям Прилуцької дитячо-юнацької спортивної школи по вул. Пушкіна, 104 в м.Прилуки Чернігівської області з виділенням черговості: І-ша черга – улаштування спортивного майданчика з асфальтобетонним покриттям" 
- 20038,00 грн.
</t>
  </si>
  <si>
    <r>
      <rPr>
        <u val="single"/>
        <sz val="11"/>
        <color indexed="36"/>
        <rFont val="Times New Roman"/>
        <family val="1"/>
      </rPr>
      <t xml:space="preserve"> Співфінансування</t>
    </r>
    <r>
      <rPr>
        <sz val="11"/>
        <rFont val="Times New Roman"/>
        <family val="1"/>
      </rPr>
      <t xml:space="preserve">  Будівництво західної трибуни основного футбольного поля за адресою: вул. Пушкіна, 104 у м. Прилуки Чернігівської області":</t>
    </r>
  </si>
  <si>
    <r>
      <rPr>
        <u val="single"/>
        <sz val="11"/>
        <color indexed="36"/>
        <rFont val="Times New Roman"/>
        <family val="1"/>
      </rPr>
      <t xml:space="preserve">Співфінансування </t>
    </r>
    <r>
      <rPr>
        <sz val="11"/>
        <rFont val="Times New Roman"/>
        <family val="1"/>
      </rPr>
      <t>Капітальний ремонт терапевтичного відділення корпусу КЛПЗ "ПЦМЛ" по вул. Київській, 56 в м.Прилуки Чернігівської області":</t>
    </r>
  </si>
  <si>
    <t>Будівництво споруд, установ та закладів фізичної культури і спорту</t>
  </si>
  <si>
    <t>виготовлення проектної документації на будівництво будівель і споруд позашкільного навчального закладу Прилуцької дитячо-юнацької спортивної школи Прилуцької міської ради за адресою: Чернігівська обл., м. Прилуки, вул. Пушкіна, 104 за погодженням виготовлених матеріалів із Федерацією легкої атлетики України (ФЛАУ), окремий  проект по стадії (ЕП) з поданням та проходженням експертизи:</t>
  </si>
  <si>
    <t>2, Будівництво доріжки для скандинавської ходьби за адресою:
Чернігівська область, м. Прилуки , вул. Пушкіна, 104</t>
  </si>
  <si>
    <t xml:space="preserve">4,Будівництво автостоянки за адресою:Чернігівська область, м. Прилуки, вул. Пушкіна, 104" </t>
  </si>
  <si>
    <t xml:space="preserve">5,Будівництво мереж зовнішнього освітлення за адресою:Чернігівська область, м. Прилуки , вул. Пушкіна, 104" </t>
  </si>
  <si>
    <t>1610000</t>
  </si>
  <si>
    <r>
      <rPr>
        <b/>
        <sz val="11"/>
        <color indexed="14"/>
        <rFont val="Times New Roman"/>
        <family val="1"/>
      </rPr>
      <t xml:space="preserve">Залиш субвенці С-Е </t>
    </r>
    <r>
      <rPr>
        <sz val="11"/>
        <color indexed="14"/>
        <rFont val="Times New Roman"/>
        <family val="1"/>
      </rPr>
      <t xml:space="preserve"> Будівництво західної трибуни основного футбольного поля за адресою: вул. Пушкіна, 104 у м. Прилуки Чернігівської області": ї</t>
    </r>
  </si>
  <si>
    <r>
      <rPr>
        <b/>
        <sz val="11"/>
        <color indexed="14"/>
        <rFont val="Times New Roman"/>
        <family val="1"/>
      </rPr>
      <t>Залиш субвенці С-Е</t>
    </r>
    <r>
      <rPr>
        <sz val="11"/>
        <color indexed="14"/>
        <rFont val="Times New Roman"/>
        <family val="1"/>
      </rPr>
      <t xml:space="preserve"> Капітальний ремонт терапевтичного відділення корпусу КЛПЗ "ПЦМЛ" по вул. Київській, 56 в м.Прилуки Чернігівської області":</t>
    </r>
  </si>
  <si>
    <r>
      <rPr>
        <u val="single"/>
        <sz val="11"/>
        <color indexed="14"/>
        <rFont val="Times New Roman"/>
        <family val="1"/>
      </rPr>
      <t>Вільний залишок за рахунок субвенції</t>
    </r>
    <r>
      <rPr>
        <sz val="11"/>
        <color indexed="14"/>
        <rFont val="Times New Roman"/>
        <family val="1"/>
      </rPr>
      <t xml:space="preserve"> на здійснення заходів щодо соціально-економічного розвитку окремих територій "Будівництво ІІ корпусу школи-гімназії та реконструкція існуючого по вул. Київській, 190, в 
м. Прилуки Чернігівської області (І черга – будівництво ІІ корпусу)"
</t>
    </r>
  </si>
  <si>
    <t xml:space="preserve">Реконструкція 
існуючої котельні за адресою: Чернігівська обл., м.Прилуки, вул. Пушкіна, 104"  
</t>
  </si>
  <si>
    <t>0212010</t>
  </si>
  <si>
    <t>Багатопрофільна стаціонарна медична допомога населенню</t>
  </si>
  <si>
    <t>Капітальні трансферти підприємствам (установам, організаціям)</t>
  </si>
  <si>
    <r>
      <rPr>
        <sz val="10"/>
        <color indexed="30"/>
        <rFont val="Times New Roman"/>
        <family val="1"/>
      </rPr>
      <t>Вільний залишок</t>
    </r>
    <r>
      <rPr>
        <sz val="10"/>
        <rFont val="Times New Roman"/>
        <family val="1"/>
      </rPr>
      <t xml:space="preserve">, корегування ПКД по об’єкту: "Капітальний ремонт дорожнього покриття проїзної частини вул. Незалежності в м.Прилуки Чернігівської області" з поданням та проходженням експертизи </t>
    </r>
  </si>
  <si>
    <t>ЗАТВЕРДЖЕНО</t>
  </si>
  <si>
    <t>Рішення міської ради</t>
  </si>
  <si>
    <t>(_____ сесія 7 скликання)</t>
  </si>
  <si>
    <t>Додаток 6</t>
  </si>
  <si>
    <t>_____  2020 року № _____</t>
  </si>
  <si>
    <t>Найменування об'єкта відповідно до проектно-кошторисної документації</t>
  </si>
  <si>
    <t>Начальник фінансового управління міської ради                                                    Ворона О.І.</t>
  </si>
  <si>
    <t>0160</t>
  </si>
  <si>
    <t>0111</t>
  </si>
  <si>
    <t>0180</t>
  </si>
  <si>
    <t>0133</t>
  </si>
  <si>
    <t>8110</t>
  </si>
  <si>
    <t>0320</t>
  </si>
  <si>
    <t>2010</t>
  </si>
  <si>
    <t>0731</t>
  </si>
  <si>
    <t>1020</t>
  </si>
  <si>
    <t>0921</t>
  </si>
  <si>
    <t>1090</t>
  </si>
  <si>
    <t>0960</t>
  </si>
  <si>
    <t>1161</t>
  </si>
  <si>
    <t>0990</t>
  </si>
  <si>
    <t>7640</t>
  </si>
  <si>
    <t>0470</t>
  </si>
  <si>
    <t>3031</t>
  </si>
  <si>
    <t>1030</t>
  </si>
  <si>
    <t>4030</t>
  </si>
  <si>
    <t>0824</t>
  </si>
  <si>
    <t>7310</t>
  </si>
  <si>
    <t>0443</t>
  </si>
  <si>
    <t>7322</t>
  </si>
  <si>
    <t>7330</t>
  </si>
  <si>
    <t>7363</t>
  </si>
  <si>
    <t>0490</t>
  </si>
  <si>
    <t>7461</t>
  </si>
  <si>
    <t>0456</t>
  </si>
  <si>
    <t>7325</t>
  </si>
  <si>
    <t>7321</t>
  </si>
  <si>
    <t>Уточнений план на 01.04.2020</t>
  </si>
  <si>
    <t>7410700000</t>
  </si>
  <si>
    <t>(код бюджету)</t>
  </si>
  <si>
    <t xml:space="preserve"> 1. Будівництво майданчиків:
- для запасної трави,
- для вуличних тренажерів,
- для нагороджень
за адресою: Чернігівська область, м. Прилуки , вул. Пушкіна, 104</t>
  </si>
  <si>
    <t>3,Будівництво манежу за адресою: Чернігівська область, м. Прилуки ,   вул. Пушкіна, 104</t>
  </si>
  <si>
    <r>
      <t>Розподіл коштів бюджету розвитку за об</t>
    </r>
    <r>
      <rPr>
        <b/>
        <sz val="10"/>
        <color indexed="8"/>
        <rFont val="Calibri"/>
        <family val="2"/>
      </rPr>
      <t>’</t>
    </r>
    <r>
      <rPr>
        <b/>
        <sz val="10"/>
        <color indexed="8"/>
        <rFont val="Calibri"/>
        <family val="2"/>
      </rPr>
      <t>єктами у 2020 році</t>
    </r>
  </si>
  <si>
    <r>
      <t xml:space="preserve">Код </t>
    </r>
    <r>
      <rPr>
        <sz val="12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</si>
  <si>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12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</si>
  <si>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12"/>
        <color indexed="12"/>
        <rFont val="Times New Roman"/>
        <family val="1"/>
      </rPr>
      <t>Функціональної класифікації видатків та кредитування бюджету</t>
    </r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</si>
  <si>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програми/підпрограми згідно з </t>
    </r>
    <r>
      <rPr>
        <sz val="12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</si>
</sst>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36"/>
      <name val="Times New Roman"/>
      <family val="1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u val="single"/>
      <sz val="11"/>
      <color indexed="14"/>
      <name val="Times New Roman"/>
      <family val="1"/>
    </font>
    <font>
      <sz val="10"/>
      <color indexed="30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16"/>
      <name val="Times New Roman"/>
      <family val="1"/>
    </font>
    <font>
      <sz val="12"/>
      <color indexed="16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14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Calibri"/>
      <family val="2"/>
    </font>
    <font>
      <sz val="10"/>
      <color indexed="14"/>
      <name val="Times New Roman"/>
      <family val="1"/>
    </font>
    <font>
      <b/>
      <sz val="12"/>
      <color indexed="14"/>
      <name val="Calibri"/>
      <family val="2"/>
    </font>
    <font>
      <b/>
      <sz val="12"/>
      <color indexed="30"/>
      <name val="Calibri"/>
      <family val="2"/>
    </font>
    <font>
      <u val="single"/>
      <sz val="10"/>
      <color indexed="8"/>
      <name val="Calibri"/>
      <family val="2"/>
    </font>
    <font>
      <sz val="10"/>
      <color indexed="62"/>
      <name val="Calibri"/>
      <family val="2"/>
    </font>
    <font>
      <sz val="10"/>
      <color indexed="16"/>
      <name val="Times New Roman"/>
      <family val="1"/>
    </font>
    <font>
      <b/>
      <i/>
      <sz val="10"/>
      <color indexed="8"/>
      <name val="Calibri"/>
      <family val="2"/>
    </font>
    <font>
      <sz val="11"/>
      <color indexed="16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2"/>
      <color indexed="12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B80892"/>
      <name val="Times New Roman"/>
      <family val="1"/>
    </font>
    <font>
      <sz val="9"/>
      <color rgb="FFB80892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5" tint="-0.4999699890613556"/>
      <name val="Times New Roman"/>
      <family val="1"/>
    </font>
    <font>
      <sz val="11"/>
      <color theme="5" tint="-0.4999699890613556"/>
      <name val="Times New Roman"/>
      <family val="1"/>
    </font>
    <font>
      <sz val="10"/>
      <color theme="5" tint="-0.4999699890613556"/>
      <name val="Times New Roman"/>
      <family val="1"/>
    </font>
    <font>
      <sz val="11"/>
      <color rgb="FFB80892"/>
      <name val="Times New Roman"/>
      <family val="1"/>
    </font>
    <font>
      <sz val="10"/>
      <color rgb="FFB80892"/>
      <name val="Times New Roman"/>
      <family val="1"/>
    </font>
    <font>
      <b/>
      <sz val="12"/>
      <color theme="1"/>
      <name val="Calibri"/>
      <family val="2"/>
    </font>
    <font>
      <sz val="10"/>
      <color rgb="FFB80892"/>
      <name val="Calibri"/>
      <family val="2"/>
    </font>
    <font>
      <sz val="12"/>
      <color theme="5" tint="-0.4999699890613556"/>
      <name val="Calibri"/>
      <family val="2"/>
    </font>
    <font>
      <sz val="10"/>
      <color theme="4" tint="-0.24997000396251678"/>
      <name val="Calibri"/>
      <family val="2"/>
    </font>
    <font>
      <b/>
      <sz val="12"/>
      <color rgb="FF0070C0"/>
      <name val="Calibri"/>
      <family val="2"/>
    </font>
    <font>
      <b/>
      <sz val="12"/>
      <color rgb="FFB80892"/>
      <name val="Calibri"/>
      <family val="2"/>
    </font>
    <font>
      <b/>
      <i/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/>
    </xf>
    <xf numFmtId="0" fontId="78" fillId="0" borderId="0" xfId="0" applyFont="1" applyBorder="1" applyAlignment="1">
      <alignment vertical="top"/>
    </xf>
    <xf numFmtId="49" fontId="25" fillId="0" borderId="0" xfId="52" applyNumberFormat="1" applyFont="1" applyBorder="1" applyAlignment="1">
      <alignment vertical="top" wrapText="1"/>
      <protection/>
    </xf>
    <xf numFmtId="0" fontId="0" fillId="0" borderId="10" xfId="0" applyFont="1" applyBorder="1" applyAlignment="1" quotePrefix="1">
      <alignment horizontal="center"/>
    </xf>
    <xf numFmtId="0" fontId="7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49" fontId="6" fillId="33" borderId="11" xfId="0" applyNumberFormat="1" applyFont="1" applyFill="1" applyBorder="1" applyAlignment="1">
      <alignment vertical="justify" wrapText="1"/>
    </xf>
    <xf numFmtId="2" fontId="10" fillId="33" borderId="11" xfId="0" applyNumberFormat="1" applyFont="1" applyFill="1" applyBorder="1" applyAlignment="1">
      <alignment horizontal="left" vertical="justify" wrapText="1"/>
    </xf>
    <xf numFmtId="0" fontId="5" fillId="34" borderId="11" xfId="0" applyFont="1" applyFill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80" fillId="0" borderId="11" xfId="0" applyFont="1" applyBorder="1" applyAlignment="1" quotePrefix="1">
      <alignment vertical="justify" wrapText="1"/>
    </xf>
    <xf numFmtId="0" fontId="80" fillId="0" borderId="11" xfId="0" applyFont="1" applyBorder="1" applyAlignment="1" quotePrefix="1">
      <alignment horizontal="center" vertical="justify" wrapText="1"/>
    </xf>
    <xf numFmtId="2" fontId="80" fillId="0" borderId="11" xfId="0" applyNumberFormat="1" applyFont="1" applyBorder="1" applyAlignment="1" quotePrefix="1">
      <alignment horizontal="center" vertical="justify" wrapText="1"/>
    </xf>
    <xf numFmtId="2" fontId="81" fillId="0" borderId="11" xfId="0" applyNumberFormat="1" applyFont="1" applyBorder="1" applyAlignment="1" quotePrefix="1">
      <alignment horizontal="left" vertical="justify" wrapText="1"/>
    </xf>
    <xf numFmtId="0" fontId="4" fillId="0" borderId="11" xfId="52" applyFont="1" applyBorder="1" applyAlignment="1">
      <alignment horizontal="left" vertical="justify" wrapText="1"/>
      <protection/>
    </xf>
    <xf numFmtId="0" fontId="80" fillId="0" borderId="11" xfId="0" applyFont="1" applyBorder="1" applyAlignment="1" quotePrefix="1">
      <alignment horizontal="left" vertical="justify" wrapText="1"/>
    </xf>
    <xf numFmtId="0" fontId="82" fillId="0" borderId="11" xfId="0" applyFont="1" applyBorder="1" applyAlignment="1">
      <alignment horizontal="left" vertical="justify" wrapText="1"/>
    </xf>
    <xf numFmtId="0" fontId="0" fillId="0" borderId="11" xfId="0" applyBorder="1" applyAlignment="1" quotePrefix="1">
      <alignment horizontal="center" vertical="justify" wrapText="1"/>
    </xf>
    <xf numFmtId="4" fontId="0" fillId="0" borderId="11" xfId="0" applyNumberFormat="1" applyBorder="1" applyAlignment="1" quotePrefix="1">
      <alignment horizontal="center" vertical="justify" wrapText="1"/>
    </xf>
    <xf numFmtId="2" fontId="82" fillId="0" borderId="11" xfId="0" applyNumberFormat="1" applyFont="1" applyBorder="1" applyAlignment="1" quotePrefix="1">
      <alignment vertical="justify" wrapText="1"/>
    </xf>
    <xf numFmtId="49" fontId="7" fillId="34" borderId="11" xfId="52" applyNumberFormat="1" applyFont="1" applyFill="1" applyBorder="1" applyAlignment="1">
      <alignment vertical="justify" wrapText="1"/>
      <protection/>
    </xf>
    <xf numFmtId="2" fontId="83" fillId="34" borderId="11" xfId="0" applyNumberFormat="1" applyFont="1" applyFill="1" applyBorder="1" applyAlignment="1" quotePrefix="1">
      <alignment vertical="justify" wrapText="1"/>
    </xf>
    <xf numFmtId="0" fontId="7" fillId="34" borderId="11" xfId="52" applyFont="1" applyFill="1" applyBorder="1" applyAlignment="1">
      <alignment horizontal="left" vertical="justify" wrapText="1"/>
      <protection/>
    </xf>
    <xf numFmtId="0" fontId="84" fillId="0" borderId="11" xfId="0" applyFont="1" applyBorder="1" applyAlignment="1" quotePrefix="1">
      <alignment vertical="justify" wrapText="1"/>
    </xf>
    <xf numFmtId="2" fontId="85" fillId="0" borderId="11" xfId="0" applyNumberFormat="1" applyFont="1" applyBorder="1" applyAlignment="1">
      <alignment horizontal="left" vertical="justify" wrapText="1"/>
    </xf>
    <xf numFmtId="0" fontId="84" fillId="0" borderId="11" xfId="52" applyFont="1" applyBorder="1" applyAlignment="1">
      <alignment horizontal="left" vertical="justify" wrapText="1"/>
      <protection/>
    </xf>
    <xf numFmtId="0" fontId="4" fillId="35" borderId="11" xfId="0" applyFont="1" applyFill="1" applyBorder="1" applyAlignment="1" quotePrefix="1">
      <alignment vertical="justify" wrapText="1"/>
    </xf>
    <xf numFmtId="0" fontId="0" fillId="35" borderId="11" xfId="0" applyFill="1" applyBorder="1" applyAlignment="1" quotePrefix="1">
      <alignment horizontal="center" vertical="justify" wrapText="1"/>
    </xf>
    <xf numFmtId="4" fontId="0" fillId="35" borderId="11" xfId="0" applyNumberFormat="1" applyFill="1" applyBorder="1" applyAlignment="1" quotePrefix="1">
      <alignment horizontal="center" vertical="justify" wrapText="1"/>
    </xf>
    <xf numFmtId="2" fontId="15" fillId="35" borderId="11" xfId="0" applyNumberFormat="1" applyFont="1" applyFill="1" applyBorder="1" applyAlignment="1">
      <alignment horizontal="left" vertical="justify" wrapText="1"/>
    </xf>
    <xf numFmtId="0" fontId="4" fillId="35" borderId="11" xfId="52" applyFont="1" applyFill="1" applyBorder="1" applyAlignment="1">
      <alignment horizontal="left" vertical="justify" wrapText="1"/>
      <protection/>
    </xf>
    <xf numFmtId="0" fontId="4" fillId="0" borderId="11" xfId="0" applyFont="1" applyBorder="1" applyAlignment="1" quotePrefix="1">
      <alignment vertical="justify" wrapText="1"/>
    </xf>
    <xf numFmtId="2" fontId="15" fillId="0" borderId="11" xfId="0" applyNumberFormat="1" applyFont="1" applyBorder="1" applyAlignment="1">
      <alignment horizontal="left" vertical="justify" wrapText="1"/>
    </xf>
    <xf numFmtId="49" fontId="4" fillId="0" borderId="11" xfId="52" applyNumberFormat="1" applyFont="1" applyBorder="1" applyAlignment="1">
      <alignment horizontal="left" vertical="justify" wrapText="1"/>
      <protection/>
    </xf>
    <xf numFmtId="2" fontId="12" fillId="0" borderId="11" xfId="0" applyNumberFormat="1" applyFont="1" applyFill="1" applyBorder="1" applyAlignment="1">
      <alignment horizontal="left" vertical="justify" wrapText="1"/>
    </xf>
    <xf numFmtId="0" fontId="8" fillId="0" borderId="11" xfId="52" applyFont="1" applyBorder="1" applyAlignment="1">
      <alignment horizontal="left" vertical="justify" wrapText="1"/>
      <protection/>
    </xf>
    <xf numFmtId="2" fontId="10" fillId="33" borderId="11" xfId="52" applyNumberFormat="1" applyFont="1" applyFill="1" applyBorder="1" applyAlignment="1">
      <alignment horizontal="left" vertical="justify" wrapText="1"/>
      <protection/>
    </xf>
    <xf numFmtId="0" fontId="4" fillId="34" borderId="11" xfId="52" applyFont="1" applyFill="1" applyBorder="1" applyAlignment="1">
      <alignment horizontal="left" vertical="justify" wrapText="1"/>
      <protection/>
    </xf>
    <xf numFmtId="49" fontId="8" fillId="0" borderId="11" xfId="52" applyNumberFormat="1" applyFont="1" applyFill="1" applyBorder="1" applyAlignment="1">
      <alignment horizontal="left" vertical="justify" wrapText="1"/>
      <protection/>
    </xf>
    <xf numFmtId="0" fontId="86" fillId="0" borderId="11" xfId="0" applyFont="1" applyBorder="1" applyAlignment="1" quotePrefix="1">
      <alignment vertical="justify" wrapText="1"/>
    </xf>
    <xf numFmtId="2" fontId="80" fillId="0" borderId="11" xfId="0" applyNumberFormat="1" applyFont="1" applyBorder="1" applyAlignment="1" quotePrefix="1">
      <alignment horizontal="left" vertical="justify" wrapText="1"/>
    </xf>
    <xf numFmtId="49" fontId="6" fillId="34" borderId="11" xfId="0" applyNumberFormat="1" applyFont="1" applyFill="1" applyBorder="1" applyAlignment="1">
      <alignment vertical="justify" wrapText="1"/>
    </xf>
    <xf numFmtId="2" fontId="7" fillId="34" borderId="11" xfId="0" applyNumberFormat="1" applyFont="1" applyFill="1" applyBorder="1" applyAlignment="1">
      <alignment horizontal="left" vertical="justify" wrapText="1"/>
    </xf>
    <xf numFmtId="49" fontId="5" fillId="0" borderId="11" xfId="0" applyNumberFormat="1" applyFont="1" applyFill="1" applyBorder="1" applyAlignment="1">
      <alignment vertical="justify" wrapText="1"/>
    </xf>
    <xf numFmtId="2" fontId="87" fillId="0" borderId="11" xfId="0" applyNumberFormat="1" applyFont="1" applyFill="1" applyBorder="1" applyAlignment="1" quotePrefix="1">
      <alignment horizontal="left" vertical="justify" wrapText="1"/>
    </xf>
    <xf numFmtId="0" fontId="4" fillId="0" borderId="11" xfId="52" applyFont="1" applyFill="1" applyBorder="1" applyAlignment="1">
      <alignment horizontal="left" vertical="justify" wrapText="1"/>
      <protection/>
    </xf>
    <xf numFmtId="0" fontId="7" fillId="34" borderId="11" xfId="0" applyNumberFormat="1" applyFont="1" applyFill="1" applyBorder="1" applyAlignment="1">
      <alignment horizontal="left" vertical="justify" wrapText="1"/>
    </xf>
    <xf numFmtId="2" fontId="88" fillId="34" borderId="11" xfId="0" applyNumberFormat="1" applyFont="1" applyFill="1" applyBorder="1" applyAlignment="1" quotePrefix="1">
      <alignment vertical="justify" wrapText="1"/>
    </xf>
    <xf numFmtId="0" fontId="4" fillId="36" borderId="11" xfId="53" applyNumberFormat="1" applyFont="1" applyFill="1" applyBorder="1" applyAlignment="1" applyProtection="1">
      <alignment horizontal="left" vertical="justify" wrapText="1"/>
      <protection/>
    </xf>
    <xf numFmtId="0" fontId="4" fillId="0" borderId="11" xfId="0" applyNumberFormat="1" applyFont="1" applyFill="1" applyBorder="1" applyAlignment="1">
      <alignment horizontal="left" vertical="justify" wrapText="1"/>
    </xf>
    <xf numFmtId="0" fontId="82" fillId="0" borderId="11" xfId="0" applyFont="1" applyBorder="1" applyAlignment="1">
      <alignment vertical="justify" wrapText="1"/>
    </xf>
    <xf numFmtId="0" fontId="9" fillId="0" borderId="11" xfId="53" applyNumberFormat="1" applyFont="1" applyFill="1" applyBorder="1" applyAlignment="1" applyProtection="1">
      <alignment horizontal="left" vertical="justify" wrapText="1"/>
      <protection/>
    </xf>
    <xf numFmtId="0" fontId="9" fillId="0" borderId="11" xfId="52" applyFont="1" applyBorder="1" applyAlignment="1">
      <alignment horizontal="left" vertical="justify" wrapText="1"/>
      <protection/>
    </xf>
    <xf numFmtId="0" fontId="4" fillId="10" borderId="11" xfId="0" applyNumberFormat="1" applyFont="1" applyFill="1" applyBorder="1" applyAlignment="1">
      <alignment horizontal="left" vertical="justify" wrapText="1"/>
    </xf>
    <xf numFmtId="0" fontId="0" fillId="10" borderId="11" xfId="0" applyFill="1" applyBorder="1" applyAlignment="1" quotePrefix="1">
      <alignment horizontal="center" vertical="justify" wrapText="1"/>
    </xf>
    <xf numFmtId="4" fontId="0" fillId="10" borderId="11" xfId="0" applyNumberFormat="1" applyFill="1" applyBorder="1" applyAlignment="1" quotePrefix="1">
      <alignment horizontal="center" vertical="justify" wrapText="1"/>
    </xf>
    <xf numFmtId="2" fontId="15" fillId="10" borderId="11" xfId="0" applyNumberFormat="1" applyFont="1" applyFill="1" applyBorder="1" applyAlignment="1">
      <alignment horizontal="left" vertical="justify" wrapText="1"/>
    </xf>
    <xf numFmtId="0" fontId="89" fillId="10" borderId="11" xfId="53" applyNumberFormat="1" applyFont="1" applyFill="1" applyBorder="1" applyAlignment="1" applyProtection="1">
      <alignment horizontal="left" vertical="justify" wrapText="1"/>
      <protection/>
    </xf>
    <xf numFmtId="0" fontId="15" fillId="0" borderId="11" xfId="0" applyNumberFormat="1" applyFont="1" applyFill="1" applyBorder="1" applyAlignment="1">
      <alignment horizontal="center" vertical="justify" wrapText="1"/>
    </xf>
    <xf numFmtId="2" fontId="15" fillId="0" borderId="11" xfId="0" applyNumberFormat="1" applyFont="1" applyFill="1" applyBorder="1" applyAlignment="1">
      <alignment horizontal="left" vertical="justify" wrapText="1"/>
    </xf>
    <xf numFmtId="0" fontId="90" fillId="0" borderId="11" xfId="0" applyFont="1" applyBorder="1" applyAlignment="1">
      <alignment vertical="justify" wrapText="1"/>
    </xf>
    <xf numFmtId="0" fontId="89" fillId="0" borderId="11" xfId="53" applyNumberFormat="1" applyFont="1" applyFill="1" applyBorder="1" applyAlignment="1" applyProtection="1">
      <alignment horizontal="left" vertical="justify" wrapText="1"/>
      <protection/>
    </xf>
    <xf numFmtId="0" fontId="15" fillId="0" borderId="11" xfId="0" applyNumberFormat="1" applyFont="1" applyFill="1" applyBorder="1" applyAlignment="1">
      <alignment horizontal="center" vertical="justify" wrapText="1"/>
    </xf>
    <xf numFmtId="0" fontId="91" fillId="0" borderId="11" xfId="53" applyNumberFormat="1" applyFont="1" applyFill="1" applyBorder="1" applyAlignment="1" applyProtection="1">
      <alignment horizontal="left" vertical="justify" wrapText="1"/>
      <protection/>
    </xf>
    <xf numFmtId="0" fontId="8" fillId="0" borderId="11" xfId="53" applyNumberFormat="1" applyFont="1" applyFill="1" applyBorder="1" applyAlignment="1" applyProtection="1">
      <alignment horizontal="left" vertical="justify" wrapText="1"/>
      <protection/>
    </xf>
    <xf numFmtId="0" fontId="4" fillId="0" borderId="11" xfId="53" applyNumberFormat="1" applyFont="1" applyFill="1" applyBorder="1" applyAlignment="1" applyProtection="1">
      <alignment horizontal="left" vertical="justify" wrapText="1"/>
      <protection/>
    </xf>
    <xf numFmtId="2" fontId="3" fillId="0" borderId="11" xfId="0" applyNumberFormat="1" applyFont="1" applyFill="1" applyBorder="1" applyAlignment="1">
      <alignment horizontal="left" vertical="justify" wrapText="1"/>
    </xf>
    <xf numFmtId="2" fontId="9" fillId="0" borderId="11" xfId="0" applyNumberFormat="1" applyFont="1" applyFill="1" applyBorder="1" applyAlignment="1">
      <alignment horizontal="left" vertical="justify" wrapText="1"/>
    </xf>
    <xf numFmtId="0" fontId="84" fillId="0" borderId="11" xfId="53" applyNumberFormat="1" applyFont="1" applyFill="1" applyBorder="1" applyAlignment="1" applyProtection="1">
      <alignment horizontal="left" vertical="justify" wrapText="1"/>
      <protection/>
    </xf>
    <xf numFmtId="2" fontId="92" fillId="0" borderId="11" xfId="0" applyNumberFormat="1" applyFont="1" applyFill="1" applyBorder="1" applyAlignment="1">
      <alignment horizontal="left" vertical="justify" wrapText="1"/>
    </xf>
    <xf numFmtId="0" fontId="7" fillId="34" borderId="11" xfId="53" applyNumberFormat="1" applyFont="1" applyFill="1" applyBorder="1" applyAlignment="1" applyProtection="1">
      <alignment horizontal="left" vertical="justify" wrapText="1"/>
      <protection/>
    </xf>
    <xf numFmtId="2" fontId="16" fillId="34" borderId="11" xfId="0" applyNumberFormat="1" applyFont="1" applyFill="1" applyBorder="1" applyAlignment="1">
      <alignment horizontal="left" vertical="justify" wrapText="1"/>
    </xf>
    <xf numFmtId="2" fontId="9" fillId="34" borderId="11" xfId="0" applyNumberFormat="1" applyFont="1" applyFill="1" applyBorder="1" applyAlignment="1">
      <alignment horizontal="left" vertical="justify" wrapText="1"/>
    </xf>
    <xf numFmtId="2" fontId="16" fillId="0" borderId="11" xfId="0" applyNumberFormat="1" applyFont="1" applyFill="1" applyBorder="1" applyAlignment="1">
      <alignment horizontal="left" vertical="justify" wrapText="1"/>
    </xf>
    <xf numFmtId="0" fontId="18" fillId="10" borderId="11" xfId="53" applyNumberFormat="1" applyFont="1" applyFill="1" applyBorder="1" applyAlignment="1" applyProtection="1">
      <alignment horizontal="left" vertical="justify" wrapText="1"/>
      <protection/>
    </xf>
    <xf numFmtId="2" fontId="19" fillId="10" borderId="11" xfId="0" applyNumberFormat="1" applyFont="1" applyFill="1" applyBorder="1" applyAlignment="1">
      <alignment horizontal="left" vertical="justify" wrapText="1"/>
    </xf>
    <xf numFmtId="2" fontId="9" fillId="10" borderId="11" xfId="0" applyNumberFormat="1" applyFont="1" applyFill="1" applyBorder="1" applyAlignment="1">
      <alignment horizontal="left" vertical="justify" wrapText="1"/>
    </xf>
    <xf numFmtId="0" fontId="7" fillId="0" borderId="11" xfId="53" applyNumberFormat="1" applyFont="1" applyFill="1" applyBorder="1" applyAlignment="1" applyProtection="1">
      <alignment horizontal="left" vertical="justify" wrapText="1"/>
      <protection/>
    </xf>
    <xf numFmtId="2" fontId="19" fillId="0" borderId="11" xfId="0" applyNumberFormat="1" applyFont="1" applyFill="1" applyBorder="1" applyAlignment="1">
      <alignment horizontal="left" vertical="justify" wrapText="1"/>
    </xf>
    <xf numFmtId="0" fontId="4" fillId="37" borderId="11" xfId="53" applyNumberFormat="1" applyFont="1" applyFill="1" applyBorder="1" applyAlignment="1" applyProtection="1">
      <alignment horizontal="left" vertical="justify" wrapText="1"/>
      <protection/>
    </xf>
    <xf numFmtId="2" fontId="8" fillId="0" borderId="11" xfId="0" applyNumberFormat="1" applyFont="1" applyFill="1" applyBorder="1" applyAlignment="1">
      <alignment horizontal="left" vertical="justify" wrapText="1"/>
    </xf>
    <xf numFmtId="0" fontId="4" fillId="10" borderId="11" xfId="53" applyNumberFormat="1" applyFont="1" applyFill="1" applyBorder="1" applyAlignment="1" applyProtection="1">
      <alignment horizontal="left" vertical="justify" wrapText="1"/>
      <protection/>
    </xf>
    <xf numFmtId="2" fontId="93" fillId="0" borderId="11" xfId="0" applyNumberFormat="1" applyFont="1" applyFill="1" applyBorder="1" applyAlignment="1">
      <alignment horizontal="left" vertical="justify" wrapText="1"/>
    </xf>
    <xf numFmtId="0" fontId="92" fillId="0" borderId="11" xfId="0" applyFont="1" applyBorder="1" applyAlignment="1">
      <alignment vertical="justify" wrapText="1"/>
    </xf>
    <xf numFmtId="0" fontId="94" fillId="34" borderId="11" xfId="0" applyFont="1" applyFill="1" applyBorder="1" applyAlignment="1" quotePrefix="1">
      <alignment horizontal="left" vertical="justify" wrapText="1"/>
    </xf>
    <xf numFmtId="2" fontId="88" fillId="34" borderId="11" xfId="0" applyNumberFormat="1" applyFont="1" applyFill="1" applyBorder="1" applyAlignment="1" quotePrefix="1">
      <alignment horizontal="left" vertical="justify" wrapText="1"/>
    </xf>
    <xf numFmtId="0" fontId="83" fillId="34" borderId="11" xfId="0" applyFont="1" applyFill="1" applyBorder="1" applyAlignment="1" quotePrefix="1">
      <alignment vertical="justify" wrapText="1"/>
    </xf>
    <xf numFmtId="0" fontId="6" fillId="34" borderId="11" xfId="0" applyFont="1" applyFill="1" applyBorder="1" applyAlignment="1">
      <alignment horizontal="left" vertical="justify" wrapText="1"/>
    </xf>
    <xf numFmtId="49" fontId="5" fillId="38" borderId="11" xfId="0" applyNumberFormat="1" applyFont="1" applyFill="1" applyBorder="1" applyAlignment="1">
      <alignment horizontal="left" vertical="justify" wrapText="1"/>
    </xf>
    <xf numFmtId="0" fontId="6" fillId="38" borderId="11" xfId="0" applyFont="1" applyFill="1" applyBorder="1" applyAlignment="1">
      <alignment horizontal="left" vertical="justify" wrapText="1"/>
    </xf>
    <xf numFmtId="0" fontId="5" fillId="38" borderId="11" xfId="0" applyFont="1" applyFill="1" applyBorder="1" applyAlignment="1">
      <alignment horizontal="left" vertical="justify" wrapText="1"/>
    </xf>
    <xf numFmtId="0" fontId="3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2" fontId="6" fillId="34" borderId="11" xfId="0" applyNumberFormat="1" applyFont="1" applyFill="1" applyBorder="1" applyAlignment="1">
      <alignment horizontal="right" vertical="justify" wrapText="1"/>
    </xf>
    <xf numFmtId="2" fontId="69" fillId="34" borderId="11" xfId="0" applyNumberFormat="1" applyFont="1" applyFill="1" applyBorder="1" applyAlignment="1">
      <alignment horizontal="right" vertical="justify" wrapText="1"/>
    </xf>
    <xf numFmtId="2" fontId="5" fillId="0" borderId="11" xfId="0" applyNumberFormat="1" applyFont="1" applyFill="1" applyBorder="1" applyAlignment="1">
      <alignment horizontal="right" vertical="justify" wrapText="1"/>
    </xf>
    <xf numFmtId="0" fontId="0" fillId="0" borderId="11" xfId="0" applyBorder="1" applyAlignment="1">
      <alignment horizontal="right" vertical="justify" wrapText="1"/>
    </xf>
    <xf numFmtId="2" fontId="5" fillId="0" borderId="11" xfId="0" applyNumberFormat="1" applyFont="1" applyBorder="1" applyAlignment="1">
      <alignment horizontal="right" vertical="justify" wrapText="1"/>
    </xf>
    <xf numFmtId="2" fontId="0" fillId="0" borderId="11" xfId="0" applyNumberFormat="1" applyBorder="1" applyAlignment="1">
      <alignment horizontal="right" vertical="justify" wrapText="1"/>
    </xf>
    <xf numFmtId="2" fontId="84" fillId="0" borderId="11" xfId="0" applyNumberFormat="1" applyFont="1" applyBorder="1" applyAlignment="1">
      <alignment horizontal="right" vertical="justify" wrapText="1"/>
    </xf>
    <xf numFmtId="2" fontId="95" fillId="0" borderId="11" xfId="0" applyNumberFormat="1" applyFont="1" applyBorder="1" applyAlignment="1">
      <alignment horizontal="right" vertical="justify" wrapText="1"/>
    </xf>
    <xf numFmtId="2" fontId="4" fillId="35" borderId="11" xfId="0" applyNumberFormat="1" applyFont="1" applyFill="1" applyBorder="1" applyAlignment="1">
      <alignment horizontal="right" vertical="justify" wrapText="1"/>
    </xf>
    <xf numFmtId="2" fontId="33" fillId="35" borderId="11" xfId="0" applyNumberFormat="1" applyFont="1" applyFill="1" applyBorder="1" applyAlignment="1">
      <alignment horizontal="right" vertical="justify" wrapText="1"/>
    </xf>
    <xf numFmtId="2" fontId="4" fillId="0" borderId="11" xfId="0" applyNumberFormat="1" applyFont="1" applyBorder="1" applyAlignment="1">
      <alignment horizontal="right" vertical="justify" wrapText="1"/>
    </xf>
    <xf numFmtId="2" fontId="12" fillId="0" borderId="11" xfId="0" applyNumberFormat="1" applyFont="1" applyBorder="1" applyAlignment="1">
      <alignment horizontal="right" vertical="justify" wrapText="1"/>
    </xf>
    <xf numFmtId="2" fontId="0" fillId="0" borderId="11" xfId="0" applyNumberFormat="1" applyFont="1" applyBorder="1" applyAlignment="1">
      <alignment horizontal="right" vertical="justify" wrapText="1"/>
    </xf>
    <xf numFmtId="2" fontId="89" fillId="10" borderId="11" xfId="0" applyNumberFormat="1" applyFont="1" applyFill="1" applyBorder="1" applyAlignment="1">
      <alignment horizontal="right" vertical="justify" wrapText="1"/>
    </xf>
    <xf numFmtId="2" fontId="0" fillId="10" borderId="11" xfId="0" applyNumberFormat="1" applyFill="1" applyBorder="1" applyAlignment="1">
      <alignment horizontal="right" vertical="justify" wrapText="1"/>
    </xf>
    <xf numFmtId="2" fontId="96" fillId="0" borderId="11" xfId="0" applyNumberFormat="1" applyFont="1" applyBorder="1" applyAlignment="1">
      <alignment horizontal="right" vertical="justify" wrapText="1"/>
    </xf>
    <xf numFmtId="2" fontId="97" fillId="0" borderId="11" xfId="0" applyNumberFormat="1" applyFont="1" applyBorder="1" applyAlignment="1">
      <alignment horizontal="right" vertical="justify" wrapText="1"/>
    </xf>
    <xf numFmtId="2" fontId="98" fillId="0" borderId="11" xfId="0" applyNumberFormat="1" applyFont="1" applyBorder="1" applyAlignment="1">
      <alignment horizontal="right" vertical="justify" wrapText="1"/>
    </xf>
    <xf numFmtId="0" fontId="99" fillId="0" borderId="11" xfId="0" applyFont="1" applyBorder="1" applyAlignment="1">
      <alignment horizontal="right" vertical="justify" wrapText="1"/>
    </xf>
    <xf numFmtId="2" fontId="5" fillId="34" borderId="11" xfId="0" applyNumberFormat="1" applyFont="1" applyFill="1" applyBorder="1" applyAlignment="1">
      <alignment horizontal="right" vertical="justify" wrapText="1"/>
    </xf>
    <xf numFmtId="2" fontId="0" fillId="0" borderId="11" xfId="0" applyNumberFormat="1" applyFill="1" applyBorder="1" applyAlignment="1">
      <alignment horizontal="right" vertical="justify" wrapText="1"/>
    </xf>
    <xf numFmtId="2" fontId="0" fillId="0" borderId="11" xfId="0" applyNumberFormat="1" applyFont="1" applyFill="1" applyBorder="1" applyAlignment="1">
      <alignment horizontal="right" vertical="justify" wrapText="1"/>
    </xf>
    <xf numFmtId="2" fontId="20" fillId="10" borderId="11" xfId="0" applyNumberFormat="1" applyFont="1" applyFill="1" applyBorder="1" applyAlignment="1">
      <alignment horizontal="right" vertical="justify" wrapText="1"/>
    </xf>
    <xf numFmtId="2" fontId="100" fillId="10" borderId="11" xfId="0" applyNumberFormat="1" applyFont="1" applyFill="1" applyBorder="1" applyAlignment="1">
      <alignment horizontal="right" vertical="justify" wrapText="1"/>
    </xf>
    <xf numFmtId="0" fontId="34" fillId="0" borderId="11" xfId="0" applyFont="1" applyFill="1" applyBorder="1" applyAlignment="1">
      <alignment horizontal="right" vertical="justify" wrapText="1"/>
    </xf>
    <xf numFmtId="0" fontId="0" fillId="0" borderId="11" xfId="0" applyFill="1" applyBorder="1" applyAlignment="1">
      <alignment horizontal="right" vertical="justify" wrapText="1"/>
    </xf>
    <xf numFmtId="2" fontId="4" fillId="0" borderId="11" xfId="0" applyNumberFormat="1" applyFont="1" applyFill="1" applyBorder="1" applyAlignment="1">
      <alignment horizontal="right" vertical="justify" wrapText="1"/>
    </xf>
    <xf numFmtId="2" fontId="4" fillId="10" borderId="11" xfId="0" applyNumberFormat="1" applyFont="1" applyFill="1" applyBorder="1" applyAlignment="1">
      <alignment horizontal="right" vertical="justify" wrapText="1"/>
    </xf>
    <xf numFmtId="2" fontId="84" fillId="0" borderId="11" xfId="0" applyNumberFormat="1" applyFont="1" applyFill="1" applyBorder="1" applyAlignment="1">
      <alignment horizontal="right" vertical="justify" wrapText="1"/>
    </xf>
    <xf numFmtId="2" fontId="95" fillId="0" borderId="11" xfId="0" applyNumberFormat="1" applyFont="1" applyFill="1" applyBorder="1" applyAlignment="1">
      <alignment horizontal="right" vertical="justify" wrapText="1"/>
    </xf>
    <xf numFmtId="2" fontId="101" fillId="0" borderId="11" xfId="0" applyNumberFormat="1" applyFont="1" applyFill="1" applyBorder="1" applyAlignment="1">
      <alignment horizontal="right" vertical="justify" wrapText="1"/>
    </xf>
    <xf numFmtId="2" fontId="5" fillId="10" borderId="11" xfId="0" applyNumberFormat="1" applyFont="1" applyFill="1" applyBorder="1" applyAlignment="1">
      <alignment horizontal="right" vertical="justify" wrapText="1"/>
    </xf>
    <xf numFmtId="2" fontId="69" fillId="10" borderId="11" xfId="0" applyNumberFormat="1" applyFont="1" applyFill="1" applyBorder="1" applyAlignment="1">
      <alignment horizontal="right" vertical="justify" wrapText="1"/>
    </xf>
    <xf numFmtId="2" fontId="34" fillId="0" borderId="11" xfId="0" applyNumberFormat="1" applyFont="1" applyBorder="1" applyAlignment="1">
      <alignment horizontal="right" vertical="justify" wrapText="1"/>
    </xf>
    <xf numFmtId="2" fontId="6" fillId="38" borderId="11" xfId="0" applyNumberFormat="1" applyFont="1" applyFill="1" applyBorder="1" applyAlignment="1">
      <alignment horizontal="right" vertical="justify" wrapText="1"/>
    </xf>
    <xf numFmtId="2" fontId="94" fillId="38" borderId="11" xfId="0" applyNumberFormat="1" applyFont="1" applyFill="1" applyBorder="1" applyAlignment="1">
      <alignment horizontal="right" vertical="justify" wrapText="1"/>
    </xf>
    <xf numFmtId="0" fontId="78" fillId="0" borderId="0" xfId="0" applyFont="1" applyBorder="1" applyAlignment="1">
      <alignment horizontal="right" vertical="top"/>
    </xf>
    <xf numFmtId="0" fontId="5" fillId="0" borderId="11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="60" zoomScalePageLayoutView="0" workbookViewId="0" topLeftCell="A18">
      <selection activeCell="L16" sqref="L16"/>
    </sheetView>
  </sheetViews>
  <sheetFormatPr defaultColWidth="9.140625" defaultRowHeight="12.75"/>
  <cols>
    <col min="1" max="1" width="11.7109375" style="0" customWidth="1"/>
    <col min="2" max="2" width="12.57421875" style="1" customWidth="1"/>
    <col min="3" max="3" width="12.421875" style="1" customWidth="1"/>
    <col min="4" max="4" width="29.28125" style="0" customWidth="1"/>
    <col min="5" max="5" width="46.8515625" style="1" customWidth="1"/>
    <col min="6" max="6" width="17.140625" style="94" customWidth="1"/>
    <col min="7" max="7" width="15.7109375" style="94" customWidth="1"/>
  </cols>
  <sheetData>
    <row r="1" spans="6:7" s="1" customFormat="1" ht="14.25">
      <c r="F1" s="92" t="s">
        <v>83</v>
      </c>
      <c r="G1" s="92"/>
    </row>
    <row r="2" spans="6:7" s="1" customFormat="1" ht="14.25">
      <c r="F2" s="93" t="s">
        <v>84</v>
      </c>
      <c r="G2" s="92"/>
    </row>
    <row r="3" spans="6:7" s="1" customFormat="1" ht="14.25">
      <c r="F3" s="94" t="s">
        <v>85</v>
      </c>
      <c r="G3" s="92"/>
    </row>
    <row r="4" spans="6:7" s="1" customFormat="1" ht="14.25">
      <c r="F4" s="94" t="s">
        <v>87</v>
      </c>
      <c r="G4" s="92"/>
    </row>
    <row r="5" spans="6:7" s="1" customFormat="1" ht="14.25">
      <c r="F5" s="93" t="s">
        <v>86</v>
      </c>
      <c r="G5" s="92"/>
    </row>
    <row r="6" spans="6:7" s="1" customFormat="1" ht="14.25">
      <c r="F6" s="93"/>
      <c r="G6" s="92"/>
    </row>
    <row r="7" spans="6:7" s="1" customFormat="1" ht="14.25">
      <c r="F7" s="93"/>
      <c r="G7" s="92"/>
    </row>
    <row r="8" spans="1:7" s="1" customFormat="1" ht="14.25">
      <c r="A8" s="4" t="s">
        <v>121</v>
      </c>
      <c r="F8" s="93"/>
      <c r="G8" s="92"/>
    </row>
    <row r="9" spans="1:7" s="1" customFormat="1" ht="14.25">
      <c r="A9" s="5" t="s">
        <v>122</v>
      </c>
      <c r="F9" s="93"/>
      <c r="G9" s="92"/>
    </row>
    <row r="10" spans="1:8" ht="17.25" customHeight="1">
      <c r="A10" s="6" t="s">
        <v>125</v>
      </c>
      <c r="B10" s="6"/>
      <c r="C10" s="6"/>
      <c r="D10" s="6"/>
      <c r="E10" s="6"/>
      <c r="F10" s="6"/>
      <c r="G10" s="6"/>
      <c r="H10" s="3"/>
    </row>
    <row r="12" spans="1:7" ht="144.75" customHeight="1">
      <c r="A12" s="134" t="s">
        <v>126</v>
      </c>
      <c r="B12" s="134" t="s">
        <v>127</v>
      </c>
      <c r="C12" s="134" t="s">
        <v>128</v>
      </c>
      <c r="D12" s="134" t="s">
        <v>129</v>
      </c>
      <c r="E12" s="132" t="s">
        <v>88</v>
      </c>
      <c r="F12" s="132" t="s">
        <v>40</v>
      </c>
      <c r="G12" s="133" t="s">
        <v>120</v>
      </c>
    </row>
    <row r="13" spans="1:7" s="10" customFormat="1" ht="22.5">
      <c r="A13" s="7" t="s">
        <v>0</v>
      </c>
      <c r="B13" s="7"/>
      <c r="C13" s="7"/>
      <c r="D13" s="8" t="s">
        <v>37</v>
      </c>
      <c r="E13" s="9"/>
      <c r="F13" s="95">
        <v>4865300</v>
      </c>
      <c r="G13" s="96">
        <f>SUM(G14:G17)</f>
        <v>9625100</v>
      </c>
    </row>
    <row r="14" spans="1:7" s="10" customFormat="1" ht="48">
      <c r="A14" s="11" t="s">
        <v>1</v>
      </c>
      <c r="B14" s="12" t="s">
        <v>90</v>
      </c>
      <c r="C14" s="13" t="s">
        <v>91</v>
      </c>
      <c r="D14" s="14" t="s">
        <v>2</v>
      </c>
      <c r="E14" s="15" t="s">
        <v>3</v>
      </c>
      <c r="F14" s="97">
        <v>156800</v>
      </c>
      <c r="G14" s="98">
        <v>156800</v>
      </c>
    </row>
    <row r="15" spans="1:7" s="10" customFormat="1" ht="26.25">
      <c r="A15" s="16" t="s">
        <v>4</v>
      </c>
      <c r="B15" s="12" t="s">
        <v>92</v>
      </c>
      <c r="C15" s="13" t="s">
        <v>93</v>
      </c>
      <c r="D15" s="17" t="s">
        <v>5</v>
      </c>
      <c r="E15" s="15" t="s">
        <v>3</v>
      </c>
      <c r="F15" s="99">
        <v>4700000</v>
      </c>
      <c r="G15" s="98">
        <v>6368900</v>
      </c>
    </row>
    <row r="16" spans="1:7" s="10" customFormat="1" ht="30.75">
      <c r="A16" s="11" t="s">
        <v>79</v>
      </c>
      <c r="B16" s="18" t="s">
        <v>96</v>
      </c>
      <c r="C16" s="19" t="s">
        <v>97</v>
      </c>
      <c r="D16" s="17" t="s">
        <v>80</v>
      </c>
      <c r="E16" s="15" t="s">
        <v>81</v>
      </c>
      <c r="F16" s="99"/>
      <c r="G16" s="98">
        <v>3090900</v>
      </c>
    </row>
    <row r="17" spans="1:7" s="10" customFormat="1" ht="39">
      <c r="A17" s="11" t="s">
        <v>6</v>
      </c>
      <c r="B17" s="12" t="s">
        <v>94</v>
      </c>
      <c r="C17" s="13" t="s">
        <v>95</v>
      </c>
      <c r="D17" s="20" t="s">
        <v>7</v>
      </c>
      <c r="E17" s="15" t="s">
        <v>3</v>
      </c>
      <c r="F17" s="99">
        <v>8500</v>
      </c>
      <c r="G17" s="100">
        <v>8500</v>
      </c>
    </row>
    <row r="18" spans="1:7" s="10" customFormat="1" ht="30.75">
      <c r="A18" s="21" t="s">
        <v>8</v>
      </c>
      <c r="B18" s="21"/>
      <c r="C18" s="21"/>
      <c r="D18" s="22" t="s">
        <v>9</v>
      </c>
      <c r="E18" s="23"/>
      <c r="F18" s="95">
        <v>2435000</v>
      </c>
      <c r="G18" s="96">
        <f>SUM(G19:G24)</f>
        <v>7091619.48</v>
      </c>
    </row>
    <row r="19" spans="1:7" s="10" customFormat="1" ht="48">
      <c r="A19" s="11" t="s">
        <v>10</v>
      </c>
      <c r="B19" s="12" t="s">
        <v>90</v>
      </c>
      <c r="C19" s="13" t="s">
        <v>91</v>
      </c>
      <c r="D19" s="14" t="s">
        <v>2</v>
      </c>
      <c r="E19" s="15" t="s">
        <v>3</v>
      </c>
      <c r="F19" s="99">
        <v>15000</v>
      </c>
      <c r="G19" s="100">
        <v>15000</v>
      </c>
    </row>
    <row r="20" spans="1:7" s="10" customFormat="1" ht="75.75" customHeight="1">
      <c r="A20" s="24" t="s">
        <v>51</v>
      </c>
      <c r="B20" s="18" t="s">
        <v>98</v>
      </c>
      <c r="C20" s="19" t="s">
        <v>99</v>
      </c>
      <c r="D20" s="25" t="s">
        <v>52</v>
      </c>
      <c r="E20" s="26" t="s">
        <v>3</v>
      </c>
      <c r="F20" s="101"/>
      <c r="G20" s="102">
        <v>158200</v>
      </c>
    </row>
    <row r="21" spans="1:7" s="10" customFormat="1" ht="15">
      <c r="A21" s="27" t="s">
        <v>51</v>
      </c>
      <c r="B21" s="28" t="s">
        <v>98</v>
      </c>
      <c r="C21" s="29" t="s">
        <v>99</v>
      </c>
      <c r="D21" s="30"/>
      <c r="E21" s="31"/>
      <c r="F21" s="103"/>
      <c r="G21" s="104">
        <v>110000</v>
      </c>
    </row>
    <row r="22" spans="1:7" s="10" customFormat="1" ht="36">
      <c r="A22" s="32" t="s">
        <v>53</v>
      </c>
      <c r="B22" s="18" t="s">
        <v>100</v>
      </c>
      <c r="C22" s="19" t="s">
        <v>101</v>
      </c>
      <c r="D22" s="33" t="s">
        <v>54</v>
      </c>
      <c r="E22" s="15"/>
      <c r="F22" s="105"/>
      <c r="G22" s="98">
        <v>30000</v>
      </c>
    </row>
    <row r="23" spans="1:7" s="10" customFormat="1" ht="26.25">
      <c r="A23" s="11" t="s">
        <v>11</v>
      </c>
      <c r="B23" s="18" t="s">
        <v>102</v>
      </c>
      <c r="C23" s="19" t="s">
        <v>103</v>
      </c>
      <c r="D23" s="20" t="s">
        <v>12</v>
      </c>
      <c r="E23" s="15" t="s">
        <v>3</v>
      </c>
      <c r="F23" s="99">
        <v>20000</v>
      </c>
      <c r="G23" s="100">
        <v>20000</v>
      </c>
    </row>
    <row r="24" spans="1:7" s="10" customFormat="1" ht="66">
      <c r="A24" s="34" t="s">
        <v>13</v>
      </c>
      <c r="B24" s="18" t="s">
        <v>104</v>
      </c>
      <c r="C24" s="19" t="s">
        <v>105</v>
      </c>
      <c r="D24" s="35" t="s">
        <v>14</v>
      </c>
      <c r="E24" s="36" t="s">
        <v>15</v>
      </c>
      <c r="F24" s="99">
        <v>2400000</v>
      </c>
      <c r="G24" s="100">
        <v>6758419.48</v>
      </c>
    </row>
    <row r="25" spans="1:7" s="10" customFormat="1" ht="30" customHeight="1">
      <c r="A25" s="21" t="s">
        <v>16</v>
      </c>
      <c r="B25" s="21"/>
      <c r="C25" s="21"/>
      <c r="D25" s="37" t="s">
        <v>36</v>
      </c>
      <c r="E25" s="38"/>
      <c r="F25" s="95">
        <v>50000</v>
      </c>
      <c r="G25" s="96">
        <f>SUM(G26:G27)</f>
        <v>50000</v>
      </c>
    </row>
    <row r="26" spans="1:7" s="10" customFormat="1" ht="39">
      <c r="A26" s="39" t="s">
        <v>17</v>
      </c>
      <c r="B26" s="18" t="s">
        <v>106</v>
      </c>
      <c r="C26" s="19" t="s">
        <v>107</v>
      </c>
      <c r="D26" s="36" t="s">
        <v>18</v>
      </c>
      <c r="E26" s="36" t="s">
        <v>19</v>
      </c>
      <c r="F26" s="106">
        <v>50000</v>
      </c>
      <c r="G26" s="107">
        <v>50000</v>
      </c>
    </row>
    <row r="27" spans="1:7" s="10" customFormat="1" ht="15" hidden="1">
      <c r="A27" s="40"/>
      <c r="B27" s="40"/>
      <c r="C27" s="40"/>
      <c r="D27" s="41"/>
      <c r="E27" s="15"/>
      <c r="F27" s="99"/>
      <c r="G27" s="98"/>
    </row>
    <row r="28" spans="1:7" s="10" customFormat="1" ht="33.75">
      <c r="A28" s="42" t="s">
        <v>20</v>
      </c>
      <c r="B28" s="42"/>
      <c r="C28" s="42"/>
      <c r="D28" s="37" t="s">
        <v>21</v>
      </c>
      <c r="E28" s="43"/>
      <c r="F28" s="95">
        <v>45000</v>
      </c>
      <c r="G28" s="96">
        <f>SUM(G29:G30)</f>
        <v>45000</v>
      </c>
    </row>
    <row r="29" spans="1:7" s="10" customFormat="1" ht="30">
      <c r="A29" s="44" t="s">
        <v>22</v>
      </c>
      <c r="B29" s="12" t="s">
        <v>90</v>
      </c>
      <c r="C29" s="13" t="s">
        <v>91</v>
      </c>
      <c r="D29" s="45" t="s">
        <v>2</v>
      </c>
      <c r="E29" s="46" t="s">
        <v>3</v>
      </c>
      <c r="F29" s="97">
        <v>25000</v>
      </c>
      <c r="G29" s="97">
        <v>25000</v>
      </c>
    </row>
    <row r="30" spans="1:7" s="10" customFormat="1" ht="30.75">
      <c r="A30" s="11" t="s">
        <v>23</v>
      </c>
      <c r="B30" s="18" t="s">
        <v>108</v>
      </c>
      <c r="C30" s="19" t="s">
        <v>109</v>
      </c>
      <c r="D30" s="41" t="s">
        <v>24</v>
      </c>
      <c r="E30" s="15" t="s">
        <v>3</v>
      </c>
      <c r="F30" s="97">
        <v>20000</v>
      </c>
      <c r="G30" s="97">
        <v>20000</v>
      </c>
    </row>
    <row r="31" spans="1:7" s="10" customFormat="1" ht="33.75">
      <c r="A31" s="47">
        <v>1210000</v>
      </c>
      <c r="B31" s="47"/>
      <c r="C31" s="47"/>
      <c r="D31" s="48" t="s">
        <v>25</v>
      </c>
      <c r="E31" s="49"/>
      <c r="F31" s="95">
        <v>28339000</v>
      </c>
      <c r="G31" s="96">
        <f>SUM(G32:G35)+G45+G46</f>
        <v>46291094.31</v>
      </c>
    </row>
    <row r="32" spans="1:7" s="10" customFormat="1" ht="41.25">
      <c r="A32" s="50">
        <v>1217310</v>
      </c>
      <c r="B32" s="18" t="s">
        <v>110</v>
      </c>
      <c r="C32" s="19" t="s">
        <v>111</v>
      </c>
      <c r="D32" s="51" t="s">
        <v>38</v>
      </c>
      <c r="E32" s="52" t="s">
        <v>26</v>
      </c>
      <c r="F32" s="97">
        <v>346000</v>
      </c>
      <c r="G32" s="100">
        <v>346000</v>
      </c>
    </row>
    <row r="33" spans="1:7" s="10" customFormat="1" ht="75" customHeight="1">
      <c r="A33" s="50">
        <v>1217322</v>
      </c>
      <c r="B33" s="18" t="s">
        <v>112</v>
      </c>
      <c r="C33" s="19" t="s">
        <v>111</v>
      </c>
      <c r="D33" s="17" t="s">
        <v>43</v>
      </c>
      <c r="E33" s="52" t="s">
        <v>42</v>
      </c>
      <c r="F33" s="97"/>
      <c r="G33" s="100">
        <v>195000</v>
      </c>
    </row>
    <row r="34" spans="1:7" s="10" customFormat="1" ht="84.75" customHeight="1">
      <c r="A34" s="50">
        <v>1217330</v>
      </c>
      <c r="B34" s="18" t="s">
        <v>113</v>
      </c>
      <c r="C34" s="19" t="s">
        <v>111</v>
      </c>
      <c r="D34" s="51" t="s">
        <v>39</v>
      </c>
      <c r="E34" s="53" t="s">
        <v>27</v>
      </c>
      <c r="F34" s="99">
        <v>1000000</v>
      </c>
      <c r="G34" s="100">
        <v>1720138.71</v>
      </c>
    </row>
    <row r="35" spans="1:7" s="10" customFormat="1" ht="36">
      <c r="A35" s="54">
        <v>1217461</v>
      </c>
      <c r="B35" s="55" t="s">
        <v>116</v>
      </c>
      <c r="C35" s="56" t="s">
        <v>117</v>
      </c>
      <c r="D35" s="57" t="s">
        <v>28</v>
      </c>
      <c r="E35" s="58"/>
      <c r="F35" s="108">
        <v>21000000</v>
      </c>
      <c r="G35" s="109">
        <f>SUM(G36:G44)</f>
        <v>21065000</v>
      </c>
    </row>
    <row r="36" spans="1:7" s="10" customFormat="1" ht="88.5" customHeight="1">
      <c r="A36" s="59">
        <v>1217461</v>
      </c>
      <c r="B36" s="18" t="s">
        <v>116</v>
      </c>
      <c r="C36" s="19" t="s">
        <v>117</v>
      </c>
      <c r="D36" s="60" t="s">
        <v>28</v>
      </c>
      <c r="E36" s="61" t="s">
        <v>44</v>
      </c>
      <c r="F36" s="97"/>
      <c r="G36" s="110">
        <v>60252</v>
      </c>
    </row>
    <row r="37" spans="1:7" s="10" customFormat="1" ht="93">
      <c r="A37" s="59">
        <v>1217461</v>
      </c>
      <c r="B37" s="18" t="s">
        <v>116</v>
      </c>
      <c r="C37" s="19" t="s">
        <v>117</v>
      </c>
      <c r="D37" s="60" t="s">
        <v>28</v>
      </c>
      <c r="E37" s="62" t="s">
        <v>45</v>
      </c>
      <c r="F37" s="97"/>
      <c r="G37" s="110">
        <v>49998</v>
      </c>
    </row>
    <row r="38" spans="1:7" s="10" customFormat="1" ht="46.5">
      <c r="A38" s="59">
        <v>1217461</v>
      </c>
      <c r="B38" s="18" t="s">
        <v>116</v>
      </c>
      <c r="C38" s="19" t="s">
        <v>117</v>
      </c>
      <c r="D38" s="60" t="s">
        <v>28</v>
      </c>
      <c r="E38" s="62" t="s">
        <v>46</v>
      </c>
      <c r="F38" s="97"/>
      <c r="G38" s="110">
        <v>8894750</v>
      </c>
    </row>
    <row r="39" spans="1:7" s="10" customFormat="1" ht="62.25">
      <c r="A39" s="63">
        <v>1217461</v>
      </c>
      <c r="B39" s="18" t="s">
        <v>116</v>
      </c>
      <c r="C39" s="19" t="s">
        <v>117</v>
      </c>
      <c r="D39" s="60" t="s">
        <v>28</v>
      </c>
      <c r="E39" s="62" t="s">
        <v>47</v>
      </c>
      <c r="F39" s="97"/>
      <c r="G39" s="100">
        <v>2020000</v>
      </c>
    </row>
    <row r="40" spans="1:7" s="10" customFormat="1" ht="62.25">
      <c r="A40" s="63"/>
      <c r="B40" s="18" t="s">
        <v>116</v>
      </c>
      <c r="C40" s="19" t="s">
        <v>117</v>
      </c>
      <c r="D40" s="60" t="s">
        <v>28</v>
      </c>
      <c r="E40" s="62" t="s">
        <v>47</v>
      </c>
      <c r="F40" s="97"/>
      <c r="G40" s="111">
        <v>1680000</v>
      </c>
    </row>
    <row r="41" spans="1:7" s="10" customFormat="1" ht="46.5">
      <c r="A41" s="59">
        <v>1217461</v>
      </c>
      <c r="B41" s="18" t="s">
        <v>116</v>
      </c>
      <c r="C41" s="19" t="s">
        <v>117</v>
      </c>
      <c r="D41" s="60" t="s">
        <v>28</v>
      </c>
      <c r="E41" s="62" t="s">
        <v>48</v>
      </c>
      <c r="F41" s="97"/>
      <c r="G41" s="110">
        <v>7295000</v>
      </c>
    </row>
    <row r="42" spans="1:7" s="10" customFormat="1" ht="52.5">
      <c r="A42" s="59">
        <v>1217461</v>
      </c>
      <c r="B42" s="18" t="s">
        <v>116</v>
      </c>
      <c r="C42" s="19" t="s">
        <v>117</v>
      </c>
      <c r="D42" s="60" t="s">
        <v>28</v>
      </c>
      <c r="E42" s="64" t="s">
        <v>49</v>
      </c>
      <c r="F42" s="97"/>
      <c r="G42" s="110">
        <v>1000000</v>
      </c>
    </row>
    <row r="43" spans="1:7" s="10" customFormat="1" ht="52.5">
      <c r="A43" s="59">
        <v>1217461</v>
      </c>
      <c r="B43" s="18" t="s">
        <v>116</v>
      </c>
      <c r="C43" s="19" t="s">
        <v>117</v>
      </c>
      <c r="D43" s="60" t="s">
        <v>28</v>
      </c>
      <c r="E43" s="65" t="s">
        <v>82</v>
      </c>
      <c r="F43" s="97"/>
      <c r="G43" s="112">
        <v>15000</v>
      </c>
    </row>
    <row r="44" spans="1:7" s="10" customFormat="1" ht="39">
      <c r="A44" s="59">
        <v>1217461</v>
      </c>
      <c r="B44" s="18" t="s">
        <v>116</v>
      </c>
      <c r="C44" s="19" t="s">
        <v>117</v>
      </c>
      <c r="D44" s="60" t="s">
        <v>28</v>
      </c>
      <c r="E44" s="65" t="s">
        <v>50</v>
      </c>
      <c r="F44" s="97"/>
      <c r="G44" s="100">
        <v>50000</v>
      </c>
    </row>
    <row r="45" spans="1:7" s="10" customFormat="1" ht="103.5" customHeight="1">
      <c r="A45" s="66">
        <v>1217640</v>
      </c>
      <c r="B45" s="18" t="s">
        <v>104</v>
      </c>
      <c r="C45" s="19" t="s">
        <v>105</v>
      </c>
      <c r="D45" s="67" t="s">
        <v>14</v>
      </c>
      <c r="E45" s="68" t="s">
        <v>29</v>
      </c>
      <c r="F45" s="99">
        <v>5993000</v>
      </c>
      <c r="G45" s="100">
        <v>8965955.6</v>
      </c>
    </row>
    <row r="46" spans="1:7" s="10" customFormat="1" ht="110.25">
      <c r="A46" s="69">
        <v>1217363</v>
      </c>
      <c r="B46" s="18" t="s">
        <v>114</v>
      </c>
      <c r="C46" s="19" t="s">
        <v>115</v>
      </c>
      <c r="D46" s="70" t="s">
        <v>41</v>
      </c>
      <c r="E46" s="70" t="s">
        <v>77</v>
      </c>
      <c r="F46" s="101"/>
      <c r="G46" s="113">
        <v>13999000</v>
      </c>
    </row>
    <row r="47" spans="1:7" s="10" customFormat="1" ht="39">
      <c r="A47" s="71">
        <v>1510000</v>
      </c>
      <c r="B47" s="71"/>
      <c r="C47" s="71"/>
      <c r="D47" s="72" t="s">
        <v>55</v>
      </c>
      <c r="E47" s="73"/>
      <c r="F47" s="114"/>
      <c r="G47" s="96">
        <f>G48+G49+G50+G58+G59+G65</f>
        <v>1222053.47</v>
      </c>
    </row>
    <row r="48" spans="1:7" s="10" customFormat="1" ht="52.5">
      <c r="A48" s="66">
        <v>1517310</v>
      </c>
      <c r="B48" s="18" t="s">
        <v>110</v>
      </c>
      <c r="C48" s="19" t="s">
        <v>111</v>
      </c>
      <c r="D48" s="35" t="s">
        <v>62</v>
      </c>
      <c r="E48" s="51" t="s">
        <v>61</v>
      </c>
      <c r="F48" s="97"/>
      <c r="G48" s="115">
        <v>75000</v>
      </c>
    </row>
    <row r="49" spans="1:7" s="10" customFormat="1" ht="54.75">
      <c r="A49" s="66">
        <v>1517321</v>
      </c>
      <c r="B49" s="18" t="s">
        <v>119</v>
      </c>
      <c r="C49" s="19" t="s">
        <v>111</v>
      </c>
      <c r="D49" s="74"/>
      <c r="E49" s="68" t="s">
        <v>63</v>
      </c>
      <c r="F49" s="97"/>
      <c r="G49" s="116">
        <v>3771</v>
      </c>
    </row>
    <row r="50" spans="1:7" s="10" customFormat="1" ht="177" customHeight="1">
      <c r="A50" s="75">
        <v>1517325</v>
      </c>
      <c r="B50" s="55" t="s">
        <v>118</v>
      </c>
      <c r="C50" s="56" t="s">
        <v>111</v>
      </c>
      <c r="D50" s="76" t="s">
        <v>69</v>
      </c>
      <c r="E50" s="77" t="s">
        <v>70</v>
      </c>
      <c r="F50" s="117"/>
      <c r="G50" s="118">
        <f>SUM(G51:G57)</f>
        <v>255038</v>
      </c>
    </row>
    <row r="51" spans="1:7" s="10" customFormat="1" ht="94.5" customHeight="1">
      <c r="A51" s="78"/>
      <c r="B51" s="18" t="s">
        <v>118</v>
      </c>
      <c r="C51" s="19" t="s">
        <v>111</v>
      </c>
      <c r="D51" s="79" t="s">
        <v>69</v>
      </c>
      <c r="E51" s="68" t="s">
        <v>123</v>
      </c>
      <c r="F51" s="97"/>
      <c r="G51" s="119">
        <v>20000</v>
      </c>
    </row>
    <row r="52" spans="1:7" s="10" customFormat="1" ht="54.75">
      <c r="A52" s="78"/>
      <c r="B52" s="18" t="s">
        <v>118</v>
      </c>
      <c r="C52" s="19" t="s">
        <v>111</v>
      </c>
      <c r="D52" s="79" t="s">
        <v>69</v>
      </c>
      <c r="E52" s="68" t="s">
        <v>71</v>
      </c>
      <c r="F52" s="97"/>
      <c r="G52" s="119">
        <v>15000</v>
      </c>
    </row>
    <row r="53" spans="1:7" s="10" customFormat="1" ht="39">
      <c r="A53" s="78"/>
      <c r="B53" s="18" t="s">
        <v>118</v>
      </c>
      <c r="C53" s="19" t="s">
        <v>111</v>
      </c>
      <c r="D53" s="79" t="s">
        <v>69</v>
      </c>
      <c r="E53" s="68" t="s">
        <v>124</v>
      </c>
      <c r="F53" s="97"/>
      <c r="G53" s="119">
        <v>100000</v>
      </c>
    </row>
    <row r="54" spans="1:7" s="10" customFormat="1" ht="56.25" customHeight="1">
      <c r="A54" s="78"/>
      <c r="B54" s="18" t="s">
        <v>118</v>
      </c>
      <c r="C54" s="19" t="s">
        <v>111</v>
      </c>
      <c r="D54" s="79" t="s">
        <v>69</v>
      </c>
      <c r="E54" s="68" t="s">
        <v>72</v>
      </c>
      <c r="F54" s="97"/>
      <c r="G54" s="119">
        <v>20000</v>
      </c>
    </row>
    <row r="55" spans="1:7" s="10" customFormat="1" ht="50.25" customHeight="1">
      <c r="A55" s="78"/>
      <c r="B55" s="18" t="s">
        <v>118</v>
      </c>
      <c r="C55" s="19" t="s">
        <v>111</v>
      </c>
      <c r="D55" s="79" t="s">
        <v>69</v>
      </c>
      <c r="E55" s="68" t="s">
        <v>73</v>
      </c>
      <c r="F55" s="97"/>
      <c r="G55" s="119">
        <v>30000</v>
      </c>
    </row>
    <row r="56" spans="1:7" s="10" customFormat="1" ht="110.25">
      <c r="A56" s="66">
        <v>1517325</v>
      </c>
      <c r="B56" s="18" t="s">
        <v>118</v>
      </c>
      <c r="C56" s="19" t="s">
        <v>111</v>
      </c>
      <c r="D56" s="35" t="s">
        <v>69</v>
      </c>
      <c r="E56" s="68" t="s">
        <v>66</v>
      </c>
      <c r="F56" s="97"/>
      <c r="G56" s="120">
        <v>20038</v>
      </c>
    </row>
    <row r="57" spans="1:7" s="10" customFormat="1" ht="54.75">
      <c r="A57" s="66">
        <v>1517325</v>
      </c>
      <c r="B57" s="18" t="s">
        <v>118</v>
      </c>
      <c r="C57" s="19" t="s">
        <v>111</v>
      </c>
      <c r="D57" s="35" t="s">
        <v>69</v>
      </c>
      <c r="E57" s="68" t="s">
        <v>78</v>
      </c>
      <c r="F57" s="97"/>
      <c r="G57" s="119">
        <v>50000</v>
      </c>
    </row>
    <row r="58" spans="1:7" s="10" customFormat="1" ht="52.5">
      <c r="A58" s="80">
        <v>1517330</v>
      </c>
      <c r="B58" s="18" t="s">
        <v>113</v>
      </c>
      <c r="C58" s="19" t="s">
        <v>111</v>
      </c>
      <c r="D58" s="81" t="s">
        <v>65</v>
      </c>
      <c r="E58" s="68" t="s">
        <v>64</v>
      </c>
      <c r="F58" s="121"/>
      <c r="G58" s="120">
        <v>30816</v>
      </c>
    </row>
    <row r="59" spans="1:7" s="10" customFormat="1" ht="48">
      <c r="A59" s="82">
        <v>1517363</v>
      </c>
      <c r="B59" s="55" t="s">
        <v>114</v>
      </c>
      <c r="C59" s="56" t="s">
        <v>115</v>
      </c>
      <c r="D59" s="57" t="s">
        <v>41</v>
      </c>
      <c r="E59" s="77"/>
      <c r="F59" s="122"/>
      <c r="G59" s="109">
        <f>SUM(G60:G64)</f>
        <v>530368.38</v>
      </c>
    </row>
    <row r="60" spans="1:7" s="10" customFormat="1" ht="87" customHeight="1">
      <c r="A60" s="69">
        <v>1517363</v>
      </c>
      <c r="B60" s="18" t="s">
        <v>114</v>
      </c>
      <c r="C60" s="19" t="s">
        <v>115</v>
      </c>
      <c r="D60" s="83" t="s">
        <v>41</v>
      </c>
      <c r="E60" s="70" t="s">
        <v>75</v>
      </c>
      <c r="F60" s="123"/>
      <c r="G60" s="124">
        <v>48848.54</v>
      </c>
    </row>
    <row r="61" spans="1:7" s="10" customFormat="1" ht="63" customHeight="1">
      <c r="A61" s="66">
        <v>1517363</v>
      </c>
      <c r="B61" s="18" t="s">
        <v>114</v>
      </c>
      <c r="C61" s="19" t="s">
        <v>115</v>
      </c>
      <c r="D61" s="81" t="s">
        <v>41</v>
      </c>
      <c r="E61" s="68" t="s">
        <v>67</v>
      </c>
      <c r="F61" s="121"/>
      <c r="G61" s="125">
        <v>1466</v>
      </c>
    </row>
    <row r="62" spans="1:7" s="10" customFormat="1" ht="105">
      <c r="A62" s="66">
        <v>1517363</v>
      </c>
      <c r="B62" s="18" t="s">
        <v>114</v>
      </c>
      <c r="C62" s="19" t="s">
        <v>115</v>
      </c>
      <c r="D62" s="81" t="s">
        <v>41</v>
      </c>
      <c r="E62" s="81" t="s">
        <v>66</v>
      </c>
      <c r="F62" s="121"/>
      <c r="G62" s="120">
        <v>0</v>
      </c>
    </row>
    <row r="63" spans="1:7" s="10" customFormat="1" ht="65.25" customHeight="1">
      <c r="A63" s="69">
        <v>1517363</v>
      </c>
      <c r="B63" s="18" t="s">
        <v>114</v>
      </c>
      <c r="C63" s="19" t="s">
        <v>115</v>
      </c>
      <c r="D63" s="81" t="s">
        <v>41</v>
      </c>
      <c r="E63" s="84" t="s">
        <v>76</v>
      </c>
      <c r="F63" s="123"/>
      <c r="G63" s="124">
        <v>466019.84</v>
      </c>
    </row>
    <row r="64" spans="1:7" s="10" customFormat="1" ht="66.75" customHeight="1">
      <c r="A64" s="66">
        <v>1517363</v>
      </c>
      <c r="B64" s="18" t="s">
        <v>114</v>
      </c>
      <c r="C64" s="19" t="s">
        <v>115</v>
      </c>
      <c r="D64" s="81" t="s">
        <v>41</v>
      </c>
      <c r="E64" s="68" t="s">
        <v>68</v>
      </c>
      <c r="F64" s="97"/>
      <c r="G64" s="125">
        <v>14034</v>
      </c>
    </row>
    <row r="65" spans="1:7" s="10" customFormat="1" ht="36">
      <c r="A65" s="54">
        <v>1517461</v>
      </c>
      <c r="B65" s="55" t="s">
        <v>116</v>
      </c>
      <c r="C65" s="56" t="s">
        <v>117</v>
      </c>
      <c r="D65" s="57" t="s">
        <v>28</v>
      </c>
      <c r="E65" s="77"/>
      <c r="F65" s="126"/>
      <c r="G65" s="127">
        <f>SUM(G66:G70)</f>
        <v>327060.08999999997</v>
      </c>
    </row>
    <row r="66" spans="1:7" s="10" customFormat="1" ht="82.5">
      <c r="A66" s="50">
        <v>1517461</v>
      </c>
      <c r="B66" s="18" t="s">
        <v>116</v>
      </c>
      <c r="C66" s="19" t="s">
        <v>117</v>
      </c>
      <c r="D66" s="60" t="s">
        <v>28</v>
      </c>
      <c r="E66" s="68" t="s">
        <v>56</v>
      </c>
      <c r="F66" s="99"/>
      <c r="G66" s="111">
        <v>283182</v>
      </c>
    </row>
    <row r="67" spans="1:7" s="10" customFormat="1" ht="51" customHeight="1">
      <c r="A67" s="50">
        <v>1517461</v>
      </c>
      <c r="B67" s="18" t="s">
        <v>116</v>
      </c>
      <c r="C67" s="19" t="s">
        <v>117</v>
      </c>
      <c r="D67" s="60" t="s">
        <v>28</v>
      </c>
      <c r="E67" s="68" t="s">
        <v>59</v>
      </c>
      <c r="F67" s="99"/>
      <c r="G67" s="128">
        <v>3147.5</v>
      </c>
    </row>
    <row r="68" spans="1:7" s="10" customFormat="1" ht="69" customHeight="1">
      <c r="A68" s="50">
        <v>1517461</v>
      </c>
      <c r="B68" s="18" t="s">
        <v>116</v>
      </c>
      <c r="C68" s="19" t="s">
        <v>117</v>
      </c>
      <c r="D68" s="60" t="s">
        <v>28</v>
      </c>
      <c r="E68" s="68" t="s">
        <v>60</v>
      </c>
      <c r="F68" s="99"/>
      <c r="G68" s="128">
        <v>5953.5</v>
      </c>
    </row>
    <row r="69" spans="1:7" s="10" customFormat="1" ht="96" customHeight="1">
      <c r="A69" s="50">
        <v>1517461</v>
      </c>
      <c r="B69" s="18" t="s">
        <v>116</v>
      </c>
      <c r="C69" s="19" t="s">
        <v>117</v>
      </c>
      <c r="D69" s="60" t="s">
        <v>28</v>
      </c>
      <c r="E69" s="68" t="s">
        <v>58</v>
      </c>
      <c r="F69" s="99"/>
      <c r="G69" s="128">
        <v>9496.35</v>
      </c>
    </row>
    <row r="70" spans="1:7" s="10" customFormat="1" ht="82.5" customHeight="1">
      <c r="A70" s="50">
        <v>1517461</v>
      </c>
      <c r="B70" s="18" t="s">
        <v>116</v>
      </c>
      <c r="C70" s="19" t="s">
        <v>117</v>
      </c>
      <c r="D70" s="60" t="s">
        <v>28</v>
      </c>
      <c r="E70" s="60" t="s">
        <v>57</v>
      </c>
      <c r="F70" s="99"/>
      <c r="G70" s="100">
        <v>25280.74</v>
      </c>
    </row>
    <row r="71" spans="1:7" s="10" customFormat="1" ht="33.75">
      <c r="A71" s="85" t="s">
        <v>74</v>
      </c>
      <c r="B71" s="85"/>
      <c r="C71" s="85"/>
      <c r="D71" s="86" t="s">
        <v>30</v>
      </c>
      <c r="E71" s="9"/>
      <c r="F71" s="95">
        <v>18000</v>
      </c>
      <c r="G71" s="96">
        <f>SUM(G72)</f>
        <v>18000</v>
      </c>
    </row>
    <row r="72" spans="1:7" s="10" customFormat="1" ht="48">
      <c r="A72" s="40" t="s">
        <v>31</v>
      </c>
      <c r="B72" s="12" t="s">
        <v>90</v>
      </c>
      <c r="C72" s="13" t="s">
        <v>91</v>
      </c>
      <c r="D72" s="14" t="s">
        <v>2</v>
      </c>
      <c r="E72" s="15" t="s">
        <v>3</v>
      </c>
      <c r="F72" s="99">
        <v>18000</v>
      </c>
      <c r="G72" s="98">
        <v>18000</v>
      </c>
    </row>
    <row r="73" spans="1:7" s="10" customFormat="1" ht="22.5">
      <c r="A73" s="87" t="s">
        <v>32</v>
      </c>
      <c r="B73" s="87"/>
      <c r="C73" s="87"/>
      <c r="D73" s="86" t="s">
        <v>33</v>
      </c>
      <c r="E73" s="88"/>
      <c r="F73" s="95">
        <v>55000</v>
      </c>
      <c r="G73" s="96">
        <f>SUM(G74)</f>
        <v>55000</v>
      </c>
    </row>
    <row r="74" spans="1:7" s="10" customFormat="1" ht="48">
      <c r="A74" s="11" t="s">
        <v>34</v>
      </c>
      <c r="B74" s="12" t="s">
        <v>90</v>
      </c>
      <c r="C74" s="13" t="s">
        <v>91</v>
      </c>
      <c r="D74" s="14" t="s">
        <v>2</v>
      </c>
      <c r="E74" s="15" t="s">
        <v>3</v>
      </c>
      <c r="F74" s="99">
        <v>55000</v>
      </c>
      <c r="G74" s="100">
        <v>55000</v>
      </c>
    </row>
    <row r="75" spans="1:7" s="10" customFormat="1" ht="15">
      <c r="A75" s="89"/>
      <c r="B75" s="89"/>
      <c r="C75" s="89"/>
      <c r="D75" s="90" t="s">
        <v>35</v>
      </c>
      <c r="E75" s="91"/>
      <c r="F75" s="129">
        <v>35807300</v>
      </c>
      <c r="G75" s="130">
        <f>G13+G18+G25+G28+G31+G47+G71+G73</f>
        <v>64397867.260000005</v>
      </c>
    </row>
    <row r="77" spans="1:7" ht="27.75" customHeight="1">
      <c r="A77" s="2" t="s">
        <v>89</v>
      </c>
      <c r="B77" s="2"/>
      <c r="C77" s="2"/>
      <c r="D77" s="2"/>
      <c r="E77" s="2"/>
      <c r="F77" s="131"/>
      <c r="G77" s="131"/>
    </row>
  </sheetData>
  <sheetProtection/>
  <mergeCells count="2">
    <mergeCell ref="A39:A40"/>
    <mergeCell ref="A10:G10"/>
  </mergeCells>
  <printOptions horizontalCentered="1"/>
  <pageMargins left="0.3937007874015748" right="0" top="0" bottom="0" header="0" footer="0"/>
  <pageSetup horizontalDpi="600" verticalDpi="600" orientation="portrait" paperSize="9" scale="69" r:id="rId1"/>
  <rowBreaks count="2" manualBreakCount="2">
    <brk id="34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2020-04-22T12:47:07Z</cp:lastPrinted>
  <dcterms:created xsi:type="dcterms:W3CDTF">2020-02-20T07:29:24Z</dcterms:created>
  <dcterms:modified xsi:type="dcterms:W3CDTF">2020-04-22T12:49:57Z</dcterms:modified>
  <cp:category/>
  <cp:version/>
  <cp:contentType/>
  <cp:contentStatus/>
</cp:coreProperties>
</file>